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1.06.2022" sheetId="13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2" i="13" l="1"/>
  <c r="D16" i="13" l="1"/>
  <c r="D15" i="13"/>
  <c r="D14" i="13"/>
  <c r="D13" i="13"/>
  <c r="D11" i="13"/>
  <c r="D10" i="13"/>
  <c r="D9" i="13"/>
  <c r="D8" i="13"/>
  <c r="D7" i="13"/>
  <c r="D6" i="13"/>
  <c r="D5" i="13"/>
  <c r="D4" i="13"/>
  <c r="E15" i="13" l="1"/>
  <c r="E13" i="13"/>
  <c r="E11" i="13"/>
  <c r="E10" i="13"/>
  <c r="E9" i="13"/>
  <c r="E8" i="13"/>
  <c r="E7" i="13"/>
  <c r="E6" i="13"/>
  <c r="E5" i="13"/>
  <c r="E4" i="13"/>
</calcChain>
</file>

<file path=xl/sharedStrings.xml><?xml version="1.0" encoding="utf-8"?>
<sst xmlns="http://schemas.openxmlformats.org/spreadsheetml/2006/main" count="7" uniqueCount="7">
  <si>
    <t>Состав семьи</t>
  </si>
  <si>
    <t>Количество всего</t>
  </si>
  <si>
    <t>Трудоспособное население</t>
  </si>
  <si>
    <t>Дети</t>
  </si>
  <si>
    <t>Совокупный доход семьи</t>
  </si>
  <si>
    <t>На 1 члена семьи</t>
  </si>
  <si>
    <t>Совокупный доход с 01.06.2022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</si>
</sst>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Normal="100" workbookViewId="0">
      <selection sqref="A1:D17"/>
    </sheetView>
  </sheetViews>
  <sheetFormatPr defaultRowHeight="15" x14ac:dyDescent="0.25"/>
  <cols>
    <col min="1" max="1" width="16.28515625" customWidth="1"/>
    <col min="2" max="2" width="22.140625" customWidth="1"/>
    <col min="3" max="3" width="13.42578125" customWidth="1"/>
    <col min="4" max="4" width="20.7109375" customWidth="1"/>
    <col min="5" max="5" width="19.28515625" hidden="1" customWidth="1"/>
  </cols>
  <sheetData>
    <row r="1" spans="1:5" ht="30.6" customHeight="1" x14ac:dyDescent="0.25">
      <c r="A1" s="8" t="s">
        <v>6</v>
      </c>
      <c r="B1" s="8"/>
      <c r="C1" s="8"/>
      <c r="D1" s="8"/>
    </row>
    <row r="2" spans="1:5" ht="29.45" customHeight="1" x14ac:dyDescent="0.25">
      <c r="A2" s="9" t="s">
        <v>0</v>
      </c>
      <c r="B2" s="10"/>
      <c r="C2" s="11"/>
      <c r="D2" s="12" t="s">
        <v>4</v>
      </c>
      <c r="E2" s="13" t="s">
        <v>5</v>
      </c>
    </row>
    <row r="3" spans="1:5" ht="37.5" x14ac:dyDescent="0.25">
      <c r="A3" s="5" t="s">
        <v>1</v>
      </c>
      <c r="B3" s="5" t="s">
        <v>2</v>
      </c>
      <c r="C3" s="5" t="s">
        <v>3</v>
      </c>
      <c r="D3" s="12"/>
      <c r="E3" s="14"/>
    </row>
    <row r="4" spans="1:5" ht="24.75" customHeight="1" x14ac:dyDescent="0.25">
      <c r="A4" s="3">
        <v>2</v>
      </c>
      <c r="B4" s="3">
        <v>1</v>
      </c>
      <c r="C4" s="3">
        <v>1</v>
      </c>
      <c r="D4" s="2">
        <f>(21430+20151)*2.5</f>
        <v>103952.5</v>
      </c>
      <c r="E4" s="2">
        <f>(15959+15428)/2*2.5</f>
        <v>39233.75</v>
      </c>
    </row>
    <row r="5" spans="1:5" ht="25.5" customHeight="1" x14ac:dyDescent="0.25">
      <c r="A5" s="3">
        <v>3</v>
      </c>
      <c r="B5" s="3">
        <v>2</v>
      </c>
      <c r="C5" s="3">
        <v>1</v>
      </c>
      <c r="D5" s="2">
        <f>(21430*2+20151)*2.5</f>
        <v>157527.5</v>
      </c>
      <c r="E5" s="2">
        <f>(15959*2+15428)/3*2.5</f>
        <v>39455</v>
      </c>
    </row>
    <row r="6" spans="1:5" ht="22.5" customHeight="1" x14ac:dyDescent="0.25">
      <c r="A6" s="3">
        <v>3</v>
      </c>
      <c r="B6" s="3">
        <v>1</v>
      </c>
      <c r="C6" s="3">
        <v>2</v>
      </c>
      <c r="D6" s="2">
        <f>(21430+20151*2)*2.5</f>
        <v>154330</v>
      </c>
      <c r="E6" s="2">
        <f>(15959+15428*2)/3*2.5</f>
        <v>39012.5</v>
      </c>
    </row>
    <row r="7" spans="1:5" ht="25.5" customHeight="1" x14ac:dyDescent="0.25">
      <c r="A7" s="3">
        <v>4</v>
      </c>
      <c r="B7" s="3">
        <v>2</v>
      </c>
      <c r="C7" s="3">
        <v>2</v>
      </c>
      <c r="D7" s="2">
        <f>(21430*2+20151*2)*2.5</f>
        <v>207905</v>
      </c>
      <c r="E7" s="2">
        <f>(15959*2+15428*2)/4*2.5</f>
        <v>39233.75</v>
      </c>
    </row>
    <row r="8" spans="1:5" ht="24.75" customHeight="1" x14ac:dyDescent="0.25">
      <c r="A8" s="3">
        <v>4</v>
      </c>
      <c r="B8" s="3">
        <v>1</v>
      </c>
      <c r="C8" s="3">
        <v>3</v>
      </c>
      <c r="D8" s="2">
        <f>(21430+20151*3)*2.5</f>
        <v>204707.5</v>
      </c>
      <c r="E8" s="2">
        <f>(15959+15428*3)/4*2.5</f>
        <v>38901.875</v>
      </c>
    </row>
    <row r="9" spans="1:5" ht="24" customHeight="1" x14ac:dyDescent="0.25">
      <c r="A9" s="3">
        <v>5</v>
      </c>
      <c r="B9" s="3">
        <v>2</v>
      </c>
      <c r="C9" s="3">
        <v>3</v>
      </c>
      <c r="D9" s="2">
        <f>(21430*2+20151*3)*2.5</f>
        <v>258282.5</v>
      </c>
      <c r="E9" s="2">
        <f>(15959*2+15428*3)/5*2.5</f>
        <v>39101</v>
      </c>
    </row>
    <row r="10" spans="1:5" ht="23.25" customHeight="1" x14ac:dyDescent="0.25">
      <c r="A10" s="3">
        <v>5</v>
      </c>
      <c r="B10" s="3">
        <v>1</v>
      </c>
      <c r="C10" s="3">
        <v>4</v>
      </c>
      <c r="D10" s="2">
        <f>(21430+20151*4)*2.5</f>
        <v>255085</v>
      </c>
      <c r="E10" s="2">
        <f>(15959*1+15428*4)/5*2.5</f>
        <v>38835.5</v>
      </c>
    </row>
    <row r="11" spans="1:5" ht="24.75" customHeight="1" x14ac:dyDescent="0.25">
      <c r="A11" s="3">
        <v>6</v>
      </c>
      <c r="B11" s="3">
        <v>2</v>
      </c>
      <c r="C11" s="3">
        <v>4</v>
      </c>
      <c r="D11" s="2">
        <f>(21430*2+20151*4)*2.5</f>
        <v>308660</v>
      </c>
      <c r="E11" s="2">
        <f>(15959*2+15428*4)/6*2.5</f>
        <v>39012.5</v>
      </c>
    </row>
    <row r="12" spans="1:5" ht="24.75" customHeight="1" x14ac:dyDescent="0.25">
      <c r="A12" s="7">
        <v>6</v>
      </c>
      <c r="B12" s="7">
        <v>1</v>
      </c>
      <c r="C12" s="7">
        <v>5</v>
      </c>
      <c r="D12" s="2">
        <f>(21430*1+20151*5)*2.5</f>
        <v>305462.5</v>
      </c>
      <c r="E12" s="2"/>
    </row>
    <row r="13" spans="1:5" ht="24.75" customHeight="1" x14ac:dyDescent="0.25">
      <c r="A13" s="3">
        <v>7</v>
      </c>
      <c r="B13" s="3">
        <v>2</v>
      </c>
      <c r="C13" s="3">
        <v>5</v>
      </c>
      <c r="D13" s="2">
        <f>(21430*2+20151*5)*2.5</f>
        <v>359037.5</v>
      </c>
      <c r="E13" s="2">
        <f>(15959*2+15428*5)/7*2.5</f>
        <v>38949.285714285717</v>
      </c>
    </row>
    <row r="14" spans="1:5" ht="20.25" customHeight="1" x14ac:dyDescent="0.25">
      <c r="A14" s="4">
        <v>7</v>
      </c>
      <c r="B14" s="4">
        <v>1</v>
      </c>
      <c r="C14" s="4">
        <v>6</v>
      </c>
      <c r="D14" s="2">
        <f>(21430+20151*6)*2.5</f>
        <v>355840</v>
      </c>
      <c r="E14" s="2"/>
    </row>
    <row r="15" spans="1:5" ht="22.5" customHeight="1" x14ac:dyDescent="0.25">
      <c r="A15" s="3">
        <v>8</v>
      </c>
      <c r="B15" s="3">
        <v>2</v>
      </c>
      <c r="C15" s="3">
        <v>6</v>
      </c>
      <c r="D15" s="2">
        <f>(21430*2+20151*6)*2.5</f>
        <v>409415</v>
      </c>
      <c r="E15" s="2">
        <f>(15959*2+15428*6)/8*2.5</f>
        <v>38901.875</v>
      </c>
    </row>
    <row r="16" spans="1:5" ht="20.25" x14ac:dyDescent="0.25">
      <c r="A16" s="6">
        <v>9</v>
      </c>
      <c r="B16" s="6">
        <v>2</v>
      </c>
      <c r="C16" s="6">
        <v>7</v>
      </c>
      <c r="D16" s="2">
        <f>(21430*2+20151*7)*2.5</f>
        <v>459792.5</v>
      </c>
    </row>
    <row r="17" spans="1:4" x14ac:dyDescent="0.25">
      <c r="A17" s="1"/>
      <c r="B17" s="1"/>
      <c r="C17" s="1"/>
      <c r="D17" s="1"/>
    </row>
  </sheetData>
  <mergeCells count="4">
    <mergeCell ref="A1:D1"/>
    <mergeCell ref="A2:C2"/>
    <mergeCell ref="D2:D3"/>
    <mergeCell ref="E2:E3"/>
  </mergeCell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01.06.2022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2022-06-01T08:51:31Z</dcterms:modified>
</cp:coreProperties>
</file>